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mc:AlternateContent xmlns:mc="http://schemas.openxmlformats.org/markup-compatibility/2006">
    <mc:Choice Requires="x15">
      <x15ac:absPath xmlns:x15ac="http://schemas.microsoft.com/office/spreadsheetml/2010/11/ac" url="C:\Users\diana.grigoniene\Desktop\Projektai\SB Beržynas\DARBU PIRKIMAS\Pirkimo dokumentai\Paskelbti PD 20-09-07\Techninė specifikacija\Patikslinti dokumentai 09-15\"/>
    </mc:Choice>
  </mc:AlternateContent>
  <xr:revisionPtr revIDLastSave="0" documentId="13_ncr:1_{F480E8A1-5362-41EA-B85A-D7D20FE9F909}" xr6:coauthVersionLast="45" xr6:coauthVersionMax="45" xr10:uidLastSave="{00000000-0000-0000-0000-000000000000}"/>
  <bookViews>
    <workbookView xWindow="22932"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8" i="1" l="1"/>
  <c r="F27" i="1"/>
  <c r="F20" i="1"/>
  <c r="F19" i="1"/>
  <c r="F26" i="1" l="1"/>
  <c r="F15" i="1"/>
  <c r="F18" i="1"/>
  <c r="F25" i="1" l="1"/>
  <c r="F17" i="1"/>
  <c r="F11" i="1" l="1"/>
  <c r="F12" i="1" l="1"/>
  <c r="F10" i="1"/>
  <c r="F9" i="1"/>
  <c r="F8" i="1"/>
  <c r="F35" i="1"/>
  <c r="F34" i="1"/>
  <c r="F24" i="1"/>
  <c r="F23" i="1"/>
  <c r="F16" i="1"/>
  <c r="F21" i="1" s="1"/>
  <c r="F31" i="1"/>
  <c r="F32" i="1" s="1"/>
  <c r="F29" i="1" l="1"/>
  <c r="F13" i="1"/>
  <c r="F36" i="1"/>
  <c r="F37" i="1" l="1"/>
  <c r="F38" i="1" s="1"/>
  <c r="F39" i="1" s="1"/>
</calcChain>
</file>

<file path=xl/sharedStrings.xml><?xml version="1.0" encoding="utf-8"?>
<sst xmlns="http://schemas.openxmlformats.org/spreadsheetml/2006/main" count="85" uniqueCount="69">
  <si>
    <t xml:space="preserve">Darbų kainų žiniaraštis </t>
  </si>
  <si>
    <t>Eil. Nr.</t>
  </si>
  <si>
    <t>Pozicijos</t>
  </si>
  <si>
    <t>Mato vnt.</t>
  </si>
  <si>
    <t>Pagal sutartį</t>
  </si>
  <si>
    <t>Kiekis</t>
  </si>
  <si>
    <t>Vnt. kaina be PVM, Eur</t>
  </si>
  <si>
    <t>Suma, Eur</t>
  </si>
  <si>
    <t>BENDROJI DALIS</t>
  </si>
  <si>
    <t>kompl.</t>
  </si>
  <si>
    <t xml:space="preserve">Išpildomieji brėžiniai ir kadastriniai matavimai </t>
  </si>
  <si>
    <t>PVM</t>
  </si>
  <si>
    <t>VISO SU PVM</t>
  </si>
  <si>
    <t>2.</t>
  </si>
  <si>
    <t>1.</t>
  </si>
  <si>
    <t>VISO: BENDROJI DALIS</t>
  </si>
  <si>
    <t>VISO DARBAMS</t>
  </si>
  <si>
    <t>Priedas Nr. 4</t>
  </si>
  <si>
    <t>1.1.</t>
  </si>
  <si>
    <t>Informacinio stendo ir nuolatinio aiškinamojo stendo įrengimas ir priežiūra</t>
  </si>
  <si>
    <t>1.2.</t>
  </si>
  <si>
    <t>1.4.</t>
  </si>
  <si>
    <t>3.</t>
  </si>
  <si>
    <t>1.3.</t>
  </si>
  <si>
    <t>2.2.</t>
  </si>
  <si>
    <t>STATYBOS DALIS (vandentiekio tinklų Vanaginės sodų 4-oji g., Vanaginės sodų 5-oji g. statyba)</t>
  </si>
  <si>
    <t>STATYBOS DALIS (nuotekų tinklų Vanaginės sodų 4-oji g., Vanaginės sodų 5-oji g. statyba)</t>
  </si>
  <si>
    <t>Inžineriniai topografiniai, geologiniai tyrimai</t>
  </si>
  <si>
    <t>4.</t>
  </si>
  <si>
    <t xml:space="preserve">STATYBOS DALIS (slėginių nuotekų tinklų statyba) </t>
  </si>
  <si>
    <t>4.1</t>
  </si>
  <si>
    <t xml:space="preserve">IŠ VISO: STATYBOS DALIS (slėginių nuotekų tinklų  statyba) </t>
  </si>
  <si>
    <t>5.</t>
  </si>
  <si>
    <t xml:space="preserve">STATYBOS DALIS (Nuotekų siurblinės statyba) </t>
  </si>
  <si>
    <t>5.1</t>
  </si>
  <si>
    <t>5.2</t>
  </si>
  <si>
    <t xml:space="preserve">IŠ VISO: STATYBOS DALIS (Nuotekų siurblinės statyba) </t>
  </si>
  <si>
    <t>IŠ VISO: STATYBOS DALIS (vandentiekio tinklų Vanaginės sodų 4-oji g., Vanaginės sodų 5-oji g. statyba)</t>
  </si>
  <si>
    <t>IŠ VISO: STATYBOS DALIS (nuotekų tinklų Vanaginės sodų 4-oji g., Vanaginės sodų 5-oji g. statyba)</t>
  </si>
  <si>
    <t>1.5.</t>
  </si>
  <si>
    <t>2.1.</t>
  </si>
  <si>
    <t>3.1.</t>
  </si>
  <si>
    <t>Pastaba: atliktų darbų aktai Užsakovui pateikiami tik toms žiniaraščių pozicijoms, kuriose pilnai užbaigti darbai, t.y. darbų apmokėjimas bus vykdomas sekančiai: statybos-montavimo darbai – 80 %, dangų atstatymo ir aplinkos tvarkymo darbai -  20 %. Teikiant galutinį atliktų darbų aktą Rangovas turės užpildyti Užsakovo pateiktos formos pastatyto materialaus turto suvestinę lentelę, kurioje galutinė bendra objekto kaina bus išskaidyta į atskirus objektus: tinklai, statiniai, įrengimai.</t>
  </si>
  <si>
    <t>3.2.</t>
  </si>
  <si>
    <t>Elektros įrenginių prijungimo (skirstomojo tinklo operatoriaus AB ESO tinklo statybos dalies) projekto parengimas</t>
  </si>
  <si>
    <t>2.3.</t>
  </si>
  <si>
    <t>3.3.</t>
  </si>
  <si>
    <t>2.4.</t>
  </si>
  <si>
    <t>3.4.</t>
  </si>
  <si>
    <t>2.5.</t>
  </si>
  <si>
    <t>2.6.</t>
  </si>
  <si>
    <t>3.5.</t>
  </si>
  <si>
    <t>3.6.</t>
  </si>
  <si>
    <r>
      <rPr>
        <b/>
        <i/>
        <sz val="12"/>
        <color theme="1"/>
        <rFont val="Calibri Light"/>
        <family val="2"/>
        <charset val="186"/>
        <scheme val="major"/>
      </rPr>
      <t>Vanaginės sodų 4-oji g.</t>
    </r>
    <r>
      <rPr>
        <sz val="12"/>
        <color theme="1"/>
        <rFont val="Calibri Light"/>
        <family val="2"/>
        <charset val="186"/>
        <scheme val="major"/>
      </rPr>
      <t xml:space="preserve"> </t>
    </r>
    <r>
      <rPr>
        <b/>
        <i/>
        <sz val="12"/>
        <color theme="1"/>
        <rFont val="Calibri Light"/>
        <family val="2"/>
        <charset val="186"/>
        <scheme val="major"/>
      </rPr>
      <t>(5, 27, 23 ir sklypas kad. Nr. 4400-2188-7494).</t>
    </r>
    <r>
      <rPr>
        <sz val="12"/>
        <color theme="1"/>
        <rFont val="Calibri Light"/>
        <family val="2"/>
        <charset val="186"/>
        <scheme val="major"/>
      </rPr>
      <t xml:space="preserve"> Vandentiekio atšakų įrengimas prie geodezinės sklypo ribos, atšakos gale įrengiant požeminę sklendę su prailginimo velenu ir kapa įskaitant vamzdžius, reikiamas sujungimo detales, fasonines  dalis, kapų montavimo darbus,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plovimą, dezinfekavimą, dangų išardymą ir atstatymą, gerbūvio sutvarkymą</t>
    </r>
  </si>
  <si>
    <r>
      <rPr>
        <b/>
        <i/>
        <sz val="12"/>
        <color theme="1"/>
        <rFont val="Calibri Light"/>
        <family val="2"/>
        <charset val="186"/>
        <scheme val="major"/>
      </rPr>
      <t>Vanaginės sodų 5-oji g.</t>
    </r>
    <r>
      <rPr>
        <sz val="12"/>
        <color theme="1"/>
        <rFont val="Calibri Light"/>
        <family val="2"/>
        <charset val="186"/>
        <scheme val="major"/>
      </rPr>
      <t xml:space="preserve"> </t>
    </r>
    <r>
      <rPr>
        <b/>
        <i/>
        <sz val="12"/>
        <color theme="1"/>
        <rFont val="Calibri Light"/>
        <family val="2"/>
        <charset val="186"/>
        <scheme val="major"/>
      </rPr>
      <t>(14, 5).</t>
    </r>
    <r>
      <rPr>
        <sz val="12"/>
        <color theme="1"/>
        <rFont val="Calibri Light"/>
        <family val="2"/>
        <charset val="186"/>
        <scheme val="major"/>
      </rPr>
      <t xml:space="preserve"> Vandentiekio atšakų įrengimas prie geodezinės sklypo ribos, atšakos gale įrengiant požeminę sklendę su prailginimo velenu ir kapa įskaitant vamzdžius, reikiamas sujungimo detales, fasonines  dalis, kapų montavimo darbus,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plovimą, dezinfekavimą, dangų išardymą ir atstatymą, gerbūvio sutvarkymą</t>
    </r>
  </si>
  <si>
    <r>
      <rPr>
        <b/>
        <i/>
        <sz val="12"/>
        <color theme="1"/>
        <rFont val="Calibri Light"/>
        <family val="2"/>
        <charset val="186"/>
        <scheme val="major"/>
      </rPr>
      <t>Vanaginės Sodų 4-oji</t>
    </r>
    <r>
      <rPr>
        <sz val="12"/>
        <color theme="1"/>
        <rFont val="Calibri Light"/>
        <family val="2"/>
        <charset val="186"/>
        <scheme val="major"/>
      </rPr>
      <t>.</t>
    </r>
    <r>
      <rPr>
        <b/>
        <i/>
        <sz val="12"/>
        <color theme="1"/>
        <rFont val="Calibri Light"/>
        <family val="2"/>
        <charset val="186"/>
        <scheme val="major"/>
      </rPr>
      <t xml:space="preserve"> (5, 27, 23 ir sklypas kad. Nr. 4400-2188-7494).</t>
    </r>
    <r>
      <rPr>
        <sz val="12"/>
        <color theme="1"/>
        <rFont val="Calibri Light"/>
        <family val="2"/>
        <charset val="186"/>
        <scheme val="major"/>
      </rPr>
      <t xml:space="preserve"> Nuotekų atšakų įrengimas prie geodezines sklypo ribos, atšakos gale įrengiant šulinį įskaitant reikiamo tipo (PVC/PP/PE100 klojant atviru būdu ir PE100-RC klojant uždaru būdu) vamzdžius, visas sujungimo detales ir fasonines dalis, šulinių montavimo darbus, ketinių dangčių įrengimą,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r>
  </si>
  <si>
    <r>
      <rPr>
        <b/>
        <i/>
        <sz val="12"/>
        <color theme="1"/>
        <rFont val="Calibri Light"/>
        <family val="2"/>
        <charset val="186"/>
        <scheme val="major"/>
      </rPr>
      <t>Vanaginės Sodų 5-oji</t>
    </r>
    <r>
      <rPr>
        <sz val="12"/>
        <color theme="1"/>
        <rFont val="Calibri Light"/>
        <family val="2"/>
        <charset val="186"/>
        <scheme val="major"/>
      </rPr>
      <t xml:space="preserve">. </t>
    </r>
    <r>
      <rPr>
        <b/>
        <i/>
        <sz val="12"/>
        <color theme="1"/>
        <rFont val="Calibri Light"/>
        <family val="2"/>
        <charset val="186"/>
        <scheme val="major"/>
      </rPr>
      <t>(14, 5).</t>
    </r>
    <r>
      <rPr>
        <sz val="12"/>
        <color theme="1"/>
        <rFont val="Calibri Light"/>
        <family val="2"/>
        <charset val="186"/>
        <scheme val="major"/>
      </rPr>
      <t xml:space="preserve"> Nuotekų atšakų įrengimas prie geodezines sklypo ribos, atšakos gale įrengiant šulinį įskaitant reikiamo tipo (PVC/PP/PE100 klojant atviru būdu ir PE100-RC klojant uždaru būdu) vamzdžius, visas sujungimo detales ir fasonines dalis, šulinių montavimo darbus, ketinių dangčių įrengimą,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r>
  </si>
  <si>
    <t>Kietos dangos (asfaltbetonio/trinkelių) aptarnavimo aikštelės su kelio bortais ir privažiavimo kelio įrengimas su visais reikiamais pagrindais. Siurblinės aikštelės aptvėrimas 1,8 m aukščio segmentine tvora su rakinamais dvivėriais vartais.</t>
  </si>
  <si>
    <r>
      <t>Pilnai suk</t>
    </r>
    <r>
      <rPr>
        <sz val="12"/>
        <rFont val="Calibri Light"/>
        <family val="2"/>
        <charset val="186"/>
        <scheme val="major"/>
      </rPr>
      <t>omplektuota požeminė buitinių nuotekų siurblinė ne mažesnio kaip 1,50 m skersmens su termoizoliacija iki 1,5 m gylio, su pilnai sukomplektuota vidaus ir automatine valdymo  įranga. Komplektą sudaro minimaliai šie komponentai: cilindrinė siurblinė su panardinamais nuotekų siurbliais su smulkinančiuoju darbaračiu ir nešmenų krepšiu</t>
    </r>
    <r>
      <rPr>
        <sz val="12"/>
        <color theme="1"/>
        <rFont val="Calibri Light"/>
        <family val="2"/>
        <charset val="186"/>
        <scheme val="major"/>
      </rPr>
      <t>, su reikiama armatūra, debitomačiu, betonine pagrindo plokšte, apšiltintu dangčiu, skirtu važiuojamajai daliai ir apsauginėmis grotomis, nerūdijančių medžiagų sklendžių aptarnavimo aikštele, nerūdijančio plieno lipynėmis, siurblių iškėlimo mechanizmu (gerve), gervės pamato įrengimas, su ventiliacijos (su biofiltrais ant oro ventiliacijos vamzdžių) ir apsauginės signalizacijos sistemomis, uždaromąja armatūra šulinyje ant savitakinės ir slėginės linijų, įskaitant bendrastatybinius žemės ir montavimo darbus, gruntinio vandens lygio pažeminimą, aplinkos atstatymą, apšvietimą ir teritorijos sutvarkymą. Elektros darbai II patikimumo kategorijos nuotekų siurblinei, įvertinant visus pajungimo ir montavimo darbus ir medžiagas (nuo apskaitos spintos iki siurblinės). Automatikos darbai (valdymo, kontrolės, duomenų perdavimo ir apsaugos sistemos antivandaliniame skyde), įvertinant montavimo darbus ir medžiagas.</t>
    </r>
  </si>
  <si>
    <t>Statinio techninio darbo projekto parengimas</t>
  </si>
  <si>
    <r>
      <rPr>
        <b/>
        <i/>
        <sz val="12"/>
        <color theme="1"/>
        <rFont val="Calibri Light"/>
        <family val="2"/>
        <charset val="186"/>
        <scheme val="major"/>
      </rPr>
      <t>Vanaginės sodų 4-oji g.</t>
    </r>
    <r>
      <rPr>
        <sz val="12"/>
        <color theme="1"/>
        <rFont val="Calibri Light"/>
        <family val="2"/>
        <charset val="186"/>
        <scheme val="major"/>
      </rPr>
      <t xml:space="preserve"> Kvartalinių vandentiekio tinklų statyba atviru būdu (turi būti naudojamos PE100 medžiagos) arba uždaru gręžimo būdu (turi būti naudojamos PE100-RC medžiagos) įskaitant visas reikiamas sujungimo detales, fasonines dalis, visa reguliuojamoji, uždaromoji, apsauginė ir kita tinklui priklausanti armatūra (įskaitant antžeminius gaisrinius hidrantus) bei reikiamomis atramomis po jomis,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plovimas, dezinfekavimas, dangų išardymas ir atstatymas, gerbūvio sutvarkymas</t>
    </r>
  </si>
  <si>
    <r>
      <rPr>
        <b/>
        <i/>
        <sz val="12"/>
        <color theme="1"/>
        <rFont val="Calibri Light"/>
        <family val="2"/>
        <charset val="186"/>
        <scheme val="major"/>
      </rPr>
      <t>Vanaginės sodų 5-oji g.</t>
    </r>
    <r>
      <rPr>
        <sz val="12"/>
        <color theme="1"/>
        <rFont val="Calibri Light"/>
        <family val="2"/>
        <charset val="186"/>
        <scheme val="major"/>
      </rPr>
      <t xml:space="preserve"> Kvartalinių vandentiekio tinklų statyba atviru būdu (turi būti naudojamos PE100 medžiagos) arba uždaru gręžimo būdu (turi būti naudojamos PE100-RC medžiagos) įskaitant visas reikiamas sujungimo detales, fasonines dalis, visa reguliuojamoji, uždaromoji, apsauginė ir kita tinklui priklausanti armatūra (įskaitant antžeminius gaisrinius hidrantus) bei reikiamomis atramomis po jomis,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plovimas, dezinfekavimas, dangų išardymas ir atstatymas, gerbūvio sutvarkymas</t>
    </r>
  </si>
  <si>
    <r>
      <rPr>
        <b/>
        <i/>
        <sz val="12"/>
        <color theme="1"/>
        <rFont val="Calibri Light"/>
        <family val="2"/>
        <charset val="186"/>
        <scheme val="major"/>
      </rPr>
      <t>Vanaginės sodų 4-oji g.</t>
    </r>
    <r>
      <rPr>
        <sz val="12"/>
        <color theme="1"/>
        <rFont val="Calibri Light"/>
        <family val="2"/>
        <charset val="186"/>
        <scheme val="major"/>
      </rPr>
      <t xml:space="preserve"> Kvartalinių savitakinių nuotekų tinklų statyba atviru būdu (turi būti naudojamos PVC/PP/PE100 medžiagos) arba uždaru gręžimo būdu (turi būti naudojamos PE100-RC medžiagos), įskaitant visas reikiamas sujungimo detales ir fasonines dalis,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r>
  </si>
  <si>
    <r>
      <rPr>
        <b/>
        <i/>
        <sz val="12"/>
        <color theme="1"/>
        <rFont val="Calibri Light"/>
        <family val="2"/>
        <charset val="186"/>
        <scheme val="major"/>
      </rPr>
      <t>Vanaginės sodų 5-oji g.</t>
    </r>
    <r>
      <rPr>
        <sz val="12"/>
        <color theme="1"/>
        <rFont val="Calibri Light"/>
        <family val="2"/>
        <charset val="186"/>
        <scheme val="major"/>
      </rPr>
      <t xml:space="preserve"> Kvartalinių savitakinių nuotekų tinklų statyba atviru būdu (turi būti naudojamos PVC/PP/PE100 medžiagos) arba uždaru gręžimo būdu (turi būti naudojamos PE100-RC medžiagos), įskaitant visas reikiamas sujungimo detales ir fasonines dalis, šulinių/kamerų montavimo darbai, ketinių "plaukiojančio" tipo dangčių įrengimas,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r>
  </si>
  <si>
    <t>Kvartalinių slėginių nuotekų tinklų statyba atviru būdu (turi būti naudojamos PE100 medžiagos) arba uždaru gręžimo būdu (turi būti naudojamos PE100-RC medžiagos), įskaitant visas reikiamas sujungimo detales, fasonines dalis bei reikiamomis atramomis po jomis, visa uždaromoji, apsauginė ir kita tinklui priklausanti armatūra, šulinių/kamerų montavimo darbai, ketinių "plaukiojančio" tipo dangčių įrengimas, komunikacijų nužymėjimo ženklų įrengimas, žemės darbai, tranšėjų išramstymas, esamų komunikacijų pakabinimas ir/ar apsauginių dėklų įrengimas tam reikalingose vietose, smėlio pagrindo po vamzdžiais įrengimą, pirminį užpylimą smėliu, gruntinio vandens pažeminimas (jei reikia), grunto sutankinimas, tinklų išbandymas, plovimas, dangų išardymas ir atstatymas, gerbūvio sutvarkymas</t>
  </si>
  <si>
    <r>
      <rPr>
        <b/>
        <i/>
        <sz val="12"/>
        <color theme="1"/>
        <rFont val="Calibri Light"/>
        <family val="2"/>
        <charset val="186"/>
        <scheme val="major"/>
      </rPr>
      <t>Vanaginės sodų 4-oji g.</t>
    </r>
    <r>
      <rPr>
        <sz val="12"/>
        <color theme="1"/>
        <rFont val="Calibri Light"/>
        <family val="2"/>
        <charset val="186"/>
        <scheme val="major"/>
      </rPr>
      <t xml:space="preserve"> </t>
    </r>
    <r>
      <rPr>
        <b/>
        <i/>
        <sz val="12"/>
        <color theme="1"/>
        <rFont val="Calibri Light"/>
        <family val="2"/>
        <charset val="186"/>
        <scheme val="major"/>
      </rPr>
      <t>(21, 29, 7, 2, 25, 47, 37, 53, 51, 9, 17, 4, 55, 3, 39, 1, 31, 17, 13, 11, 41, 59, 14, 19, 45, 49, 35, 57).</t>
    </r>
    <r>
      <rPr>
        <sz val="12"/>
        <color theme="1"/>
        <rFont val="Calibri Light"/>
        <family val="2"/>
        <charset val="186"/>
        <scheme val="major"/>
      </rPr>
      <t xml:space="preserve"> Vandentiekio atšakų įrengimas prie geodezinės sklypo ribos, atšakos gale įrengiant požeminę sklendę su prailginimo velenu ir kapa įskaitant vamzdžius, reikiamas sujungimo detales, fasonines  dalis, kapų montavimo darbus,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plovimą, dezinfekavimą, dangų išardymą ir atstatymą, gerbūvio sutvarkymą</t>
    </r>
  </si>
  <si>
    <r>
      <rPr>
        <b/>
        <i/>
        <sz val="12"/>
        <color theme="1"/>
        <rFont val="Calibri Light"/>
        <family val="2"/>
        <charset val="186"/>
        <scheme val="major"/>
      </rPr>
      <t>Vanaginės sodų 5-oji g. (12, 11, 34, 27, 47, 41, 26, 33, 4, 37, 16, 23, 17, 8, 45, 15, 25, 36, 32, 28, 9, 7, 31, 3B, 3C, 3C, 3C, 3C, 3D, 3D, 3D, 3D-1, 3B, 3A, 2, 3, 20, 35, 13, 3F, 49, 18, 19, 22, 10).</t>
    </r>
    <r>
      <rPr>
        <sz val="12"/>
        <color theme="1"/>
        <rFont val="Calibri Light"/>
        <family val="2"/>
        <charset val="186"/>
        <scheme val="major"/>
      </rPr>
      <t xml:space="preserve"> Vandentiekio atšakų įrengimas prie geodezinės sklypo ribos, atšakos gale įrengiant požeminę sklendę su prailginimo velenu ir kapa įskaitant vamzdžius, reikiamas sujungimo detales, fasonines  dalis, kapų montavimo darbus, komunikacijų nužymėjimo ženklų įrengimą, žemės darbus, tranšėjų išramstymą, esamų komunikacijų pakabinimą ar apsauginių dėklų įrengimą tam reikalingose vietose, smėlio pagrindo po vamzdžiais įrengimą, pirminį užpylimą smėliu, gruntinio vandens pažeminimą (jei reikia), grunto sutankinimą, tinklų išbandymą, plovimą, dezinfekavimą, dangų išardymą ir atstatymą, gerbūvio sutvarkymą</t>
    </r>
  </si>
  <si>
    <r>
      <rPr>
        <b/>
        <i/>
        <sz val="12"/>
        <color theme="1"/>
        <rFont val="Calibri Light"/>
        <family val="2"/>
        <charset val="186"/>
        <scheme val="major"/>
      </rPr>
      <t>Vanaginės Sodų 4-oji</t>
    </r>
    <r>
      <rPr>
        <sz val="12"/>
        <color theme="1"/>
        <rFont val="Calibri Light"/>
        <family val="2"/>
        <charset val="186"/>
        <scheme val="major"/>
      </rPr>
      <t xml:space="preserve">. </t>
    </r>
    <r>
      <rPr>
        <b/>
        <i/>
        <sz val="12"/>
        <color theme="1"/>
        <rFont val="Calibri Light"/>
        <family val="2"/>
        <charset val="186"/>
        <scheme val="major"/>
      </rPr>
      <t>(21, 29, 7, 2, 25, 47, 37, 53, 51, 9, 17, 4, 55, 3, 39, 1, 31, 17, 13, 11, 41, 59, 14, 19, 45, 49, 35, 57).</t>
    </r>
    <r>
      <rPr>
        <sz val="12"/>
        <color theme="1"/>
        <rFont val="Calibri Light"/>
        <family val="2"/>
        <charset val="186"/>
        <scheme val="major"/>
      </rPr>
      <t>Nuotekų atšakų įrengimas prie geodezines sklypo ribos, atšakos gale įrengiant šulinį įskaitant reikiamo tipo (PVC/PP/PE100 klojant atviru būdu ir PE100-RC klojant uždaru būdu) vamzdžius, visas sujungimo detales ir fasonines dalis, šulinių montavimo darbus, ketinių dangčių įrengimą, komunikacijų nužymėjimo ženklų įrengimas, žemės darbai, tranšėjų išramstymą, esamų komunikacijų pakabinimą ar apsauginių dėklų įrengimą tam reikalingose vietose, smėlio pagrindo po vamzdžiais įrengimą, pirminį užpylimą smėliu, gruntinio vandens pažeminimą (jei reikia), grunto sutankinimą, tinklų išbandymą, vamzdynų patikrinimą TV diagnostika,  dangų išardymą ir atstatymą, gerbūvio sutvarkymą</t>
    </r>
  </si>
  <si>
    <r>
      <rPr>
        <b/>
        <i/>
        <sz val="12"/>
        <color theme="1"/>
        <rFont val="Calibri Light"/>
        <family val="2"/>
        <charset val="186"/>
        <scheme val="major"/>
      </rPr>
      <t>Vanaginės Sodų 5-oji</t>
    </r>
    <r>
      <rPr>
        <sz val="12"/>
        <color theme="1"/>
        <rFont val="Calibri Light"/>
        <family val="2"/>
        <charset val="186"/>
        <scheme val="major"/>
      </rPr>
      <t xml:space="preserve">. </t>
    </r>
    <r>
      <rPr>
        <b/>
        <i/>
        <sz val="12"/>
        <color theme="1"/>
        <rFont val="Calibri Light"/>
        <family val="2"/>
        <charset val="186"/>
        <scheme val="major"/>
      </rPr>
      <t>(12, 11, 34, 27, 47, 41, 26, 33, 4, 37, 16, 23, 17, 8, 45, 15, 25, 36, 32, 28, 9, 7, 31, 3B, 3C, 3C, 3C, 3C, 3D, 3D, 3D, 3D-1, 3B, 3A, 2, 3, 20, 35, 13, 3F, 49, 18, 19, 22, 10).</t>
    </r>
    <r>
      <rPr>
        <sz val="12"/>
        <color theme="1"/>
        <rFont val="Calibri Light"/>
        <family val="2"/>
        <charset val="186"/>
        <scheme val="major"/>
      </rPr>
      <t xml:space="preserve"> Nuotekų atšakų įrengimas prie geodezines sklypo ribos, atšakos gale įrengiant šulinį įskaitant reikiamo tipo (PVC/PP/PE100 klojant atviru būdu ir PE100-RC klojant uždaru būdu) vamzdžius, visas sujungimo detales ir fasonines dalis, šulinių montavimo darbus, ketinių dangčių įrengimą, komunikacijų nužymėjimo ženklų įrengimas,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</si>
</sst>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1"/>
      <name val="Calibri Light"/>
      <family val="2"/>
      <charset val="186"/>
      <scheme val="major"/>
    </font>
    <font>
      <b/>
      <sz val="12"/>
      <color theme="1"/>
      <name val="Calibri Light"/>
      <family val="2"/>
      <charset val="186"/>
      <scheme val="major"/>
    </font>
    <font>
      <b/>
      <sz val="10"/>
      <name val="Calibri Light"/>
      <family val="2"/>
      <charset val="186"/>
      <scheme val="major"/>
    </font>
    <font>
      <sz val="12"/>
      <name val="Calibri Light"/>
      <family val="2"/>
      <charset val="186"/>
      <scheme val="major"/>
    </font>
    <font>
      <sz val="10"/>
      <name val="Calibri Light"/>
      <family val="2"/>
      <charset val="186"/>
      <scheme val="major"/>
    </font>
    <font>
      <strike/>
      <sz val="12"/>
      <color rgb="FFFF0000"/>
      <name val="Calibri Light"/>
      <family val="2"/>
      <charset val="186"/>
      <scheme val="major"/>
    </font>
    <font>
      <b/>
      <sz val="12"/>
      <color rgb="FFFF0000"/>
      <name val="Calibri Light"/>
      <family val="2"/>
      <charset val="186"/>
      <scheme val="major"/>
    </font>
    <font>
      <sz val="12"/>
      <color rgb="FFFF0000"/>
      <name val="Calibri Light"/>
      <family val="2"/>
      <charset val="186"/>
      <scheme val="major"/>
    </font>
    <font>
      <b/>
      <i/>
      <sz val="12"/>
      <color theme="1"/>
      <name val="Calibri Light"/>
      <family val="2"/>
      <charset val="186"/>
      <scheme val="major"/>
    </font>
    <font>
      <b/>
      <sz val="11"/>
      <color theme="1"/>
      <name val="Calibri"/>
      <family val="2"/>
      <charset val="186"/>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9">
    <xf numFmtId="0" fontId="0" fillId="0" borderId="0" xfId="0"/>
    <xf numFmtId="0" fontId="2" fillId="0" borderId="0" xfId="0" applyFont="1"/>
    <xf numFmtId="0" fontId="10" fillId="0" borderId="1" xfId="0" applyFont="1" applyFill="1" applyBorder="1" applyAlignment="1">
      <alignment horizontal="center" vertical="center"/>
    </xf>
    <xf numFmtId="0" fontId="10" fillId="0" borderId="1" xfId="0" applyFont="1" applyFill="1" applyBorder="1" applyAlignment="1">
      <alignment wrapText="1"/>
    </xf>
    <xf numFmtId="0" fontId="3" fillId="0" borderId="1" xfId="0"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2" fontId="12" fillId="0" borderId="1" xfId="1" applyNumberFormat="1" applyFont="1" applyBorder="1" applyAlignment="1">
      <alignment horizontal="center" vertical="center" wrapText="1"/>
    </xf>
    <xf numFmtId="0" fontId="10" fillId="0" borderId="1" xfId="0" applyFont="1" applyBorder="1" applyAlignment="1">
      <alignment horizontal="justify" vertical="center"/>
    </xf>
    <xf numFmtId="0" fontId="14" fillId="0" borderId="1" xfId="0" applyFont="1" applyBorder="1" applyAlignment="1">
      <alignment horizontal="center" vertical="center"/>
    </xf>
    <xf numFmtId="49" fontId="12" fillId="0" borderId="1" xfId="0" applyNumberFormat="1" applyFont="1" applyBorder="1" applyAlignment="1">
      <alignment horizontal="center" vertical="center"/>
    </xf>
    <xf numFmtId="0" fontId="4" fillId="0" borderId="0" xfId="0" applyFont="1" applyBorder="1" applyAlignment="1">
      <alignment vertical="center"/>
    </xf>
    <xf numFmtId="0" fontId="2" fillId="0" borderId="0" xfId="0" applyFont="1" applyAlignment="1">
      <alignment horizontal="center"/>
    </xf>
    <xf numFmtId="0" fontId="3" fillId="0" borderId="1" xfId="0" applyFont="1" applyBorder="1" applyAlignment="1">
      <alignment horizontal="justify" vertical="center" wrapText="1"/>
    </xf>
    <xf numFmtId="0" fontId="3" fillId="0" borderId="1" xfId="0" applyFont="1" applyFill="1" applyBorder="1" applyAlignment="1">
      <alignment wrapText="1"/>
    </xf>
    <xf numFmtId="0" fontId="12" fillId="0" borderId="1" xfId="0" applyFont="1" applyBorder="1" applyAlignment="1">
      <alignment horizontal="center" vertical="center"/>
    </xf>
    <xf numFmtId="49" fontId="8" fillId="0" borderId="1" xfId="0" applyNumberFormat="1" applyFont="1" applyBorder="1" applyAlignment="1">
      <alignment horizontal="center" vertical="center"/>
    </xf>
    <xf numFmtId="49" fontId="8" fillId="2" borderId="1" xfId="0" applyNumberFormat="1" applyFont="1" applyFill="1" applyBorder="1" applyAlignment="1">
      <alignment horizontal="center" vertical="center"/>
    </xf>
    <xf numFmtId="0" fontId="10" fillId="0" borderId="2" xfId="0" applyFont="1" applyBorder="1" applyAlignment="1">
      <alignment horizontal="left" vertical="center" wrapText="1"/>
    </xf>
    <xf numFmtId="49" fontId="12" fillId="2" borderId="1" xfId="0" applyNumberFormat="1" applyFont="1" applyFill="1" applyBorder="1" applyAlignment="1">
      <alignment horizontal="center" vertical="center"/>
    </xf>
    <xf numFmtId="0" fontId="3" fillId="0" borderId="1" xfId="0" applyFont="1" applyBorder="1" applyAlignment="1">
      <alignment vertical="center" wrapText="1"/>
    </xf>
    <xf numFmtId="49" fontId="10" fillId="2" borderId="1" xfId="0" applyNumberFormat="1" applyFont="1" applyFill="1" applyBorder="1" applyAlignment="1">
      <alignment horizontal="center" vertical="center"/>
    </xf>
    <xf numFmtId="0" fontId="10" fillId="0" borderId="1" xfId="0" applyFont="1" applyBorder="1" applyAlignment="1">
      <alignment horizontal="justify" vertical="center" wrapText="1"/>
    </xf>
    <xf numFmtId="49" fontId="3" fillId="2" borderId="1" xfId="0" applyNumberFormat="1" applyFont="1" applyFill="1" applyBorder="1" applyAlignment="1">
      <alignment horizontal="center" vertical="center"/>
    </xf>
    <xf numFmtId="2" fontId="8" fillId="0" borderId="1" xfId="1" applyNumberFormat="1" applyFont="1" applyBorder="1" applyAlignment="1">
      <alignment horizontal="center" vertical="center" wrapText="1"/>
    </xf>
    <xf numFmtId="49" fontId="10" fillId="0" borderId="1" xfId="0" applyNumberFormat="1" applyFont="1" applyBorder="1" applyAlignment="1">
      <alignment horizontal="center" vertical="center"/>
    </xf>
    <xf numFmtId="1" fontId="3" fillId="0" borderId="0" xfId="0" applyNumberFormat="1" applyFont="1"/>
    <xf numFmtId="1" fontId="7" fillId="0" borderId="1" xfId="0" applyNumberFormat="1" applyFont="1" applyBorder="1" applyAlignment="1">
      <alignment horizontal="center" vertical="center"/>
    </xf>
    <xf numFmtId="1" fontId="8" fillId="0" borderId="1" xfId="1" applyNumberFormat="1" applyFont="1" applyFill="1" applyBorder="1" applyAlignment="1">
      <alignment horizontal="center" vertical="center" wrapText="1"/>
    </xf>
    <xf numFmtId="1" fontId="12" fillId="0" borderId="1" xfId="1" applyNumberFormat="1" applyFont="1" applyBorder="1" applyAlignment="1">
      <alignment horizontal="center" vertical="center" wrapText="1"/>
    </xf>
    <xf numFmtId="1" fontId="16" fillId="0" borderId="1" xfId="1" applyNumberFormat="1" applyFont="1" applyBorder="1" applyAlignment="1">
      <alignment horizontal="center" vertical="center" wrapText="1"/>
    </xf>
    <xf numFmtId="1" fontId="3" fillId="0" borderId="0" xfId="0" applyNumberFormat="1" applyFont="1" applyAlignment="1">
      <alignment horizontal="center"/>
    </xf>
    <xf numFmtId="2" fontId="2" fillId="0" borderId="0" xfId="0" applyNumberFormat="1" applyFont="1"/>
    <xf numFmtId="2" fontId="6" fillId="0" borderId="0" xfId="0" applyNumberFormat="1" applyFont="1" applyBorder="1" applyAlignment="1" applyProtection="1">
      <alignment horizontal="left" vertical="center"/>
      <protection locked="0"/>
    </xf>
    <xf numFmtId="2" fontId="7" fillId="0" borderId="1" xfId="0" applyNumberFormat="1" applyFont="1" applyBorder="1" applyAlignment="1">
      <alignment horizontal="center" vertical="center" wrapText="1"/>
    </xf>
    <xf numFmtId="2" fontId="11" fillId="0" borderId="1" xfId="1" applyNumberFormat="1" applyFont="1" applyFill="1" applyBorder="1" applyAlignment="1">
      <alignment horizontal="left" vertical="center" wrapText="1"/>
    </xf>
    <xf numFmtId="2" fontId="12" fillId="0" borderId="1" xfId="1" applyNumberFormat="1" applyFont="1" applyFill="1" applyBorder="1" applyAlignment="1">
      <alignment horizontal="center" vertical="center" wrapText="1"/>
    </xf>
    <xf numFmtId="2" fontId="13" fillId="0" borderId="1" xfId="1" applyNumberFormat="1" applyFont="1" applyBorder="1" applyAlignment="1" applyProtection="1">
      <alignment horizontal="right" vertical="center" wrapText="1"/>
      <protection locked="0"/>
    </xf>
    <xf numFmtId="2" fontId="8" fillId="0" borderId="1" xfId="1" applyNumberFormat="1" applyFont="1" applyBorder="1" applyAlignment="1">
      <alignment horizontal="right" vertical="center" wrapText="1"/>
    </xf>
    <xf numFmtId="2" fontId="12" fillId="0" borderId="1" xfId="1" applyNumberFormat="1" applyFont="1" applyBorder="1" applyAlignment="1" applyProtection="1">
      <alignment horizontal="center" vertical="center" wrapText="1"/>
      <protection locked="0"/>
    </xf>
    <xf numFmtId="0" fontId="8" fillId="0" borderId="0" xfId="0" applyFont="1" applyAlignment="1">
      <alignment horizontal="center" vertical="center" wrapText="1"/>
    </xf>
    <xf numFmtId="0" fontId="15" fillId="0" borderId="0" xfId="0" applyFont="1" applyAlignment="1">
      <alignment horizontal="center" vertical="center" wrapText="1"/>
    </xf>
    <xf numFmtId="0" fontId="8" fillId="0" borderId="1" xfId="1" applyFont="1" applyFill="1" applyBorder="1" applyAlignment="1">
      <alignment horizontal="left" vertical="justify" wrapText="1"/>
    </xf>
    <xf numFmtId="0" fontId="9" fillId="0" borderId="1" xfId="1" applyFont="1" applyFill="1" applyBorder="1" applyAlignment="1">
      <alignment horizontal="left" vertical="justify"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49" fontId="10" fillId="0" borderId="2" xfId="0" applyNumberFormat="1" applyFont="1" applyBorder="1" applyAlignment="1">
      <alignment horizontal="right" vertical="center"/>
    </xf>
    <xf numFmtId="0" fontId="18" fillId="0" borderId="3" xfId="0" applyFont="1" applyBorder="1" applyAlignment="1">
      <alignment horizontal="right" vertical="center"/>
    </xf>
    <xf numFmtId="0" fontId="18" fillId="0" borderId="4" xfId="0" applyFont="1" applyBorder="1" applyAlignment="1">
      <alignment horizontal="right" vertical="center"/>
    </xf>
    <xf numFmtId="0" fontId="10" fillId="0" borderId="2" xfId="0" applyFont="1" applyBorder="1" applyAlignment="1">
      <alignment vertical="center" wrapText="1"/>
    </xf>
    <xf numFmtId="0" fontId="0" fillId="0" borderId="3" xfId="0" applyBorder="1" applyAlignment="1">
      <alignment vertical="center"/>
    </xf>
    <xf numFmtId="0" fontId="0" fillId="0" borderId="4" xfId="0" applyBorder="1" applyAlignment="1">
      <alignment vertical="center"/>
    </xf>
    <xf numFmtId="0" fontId="10" fillId="0" borderId="2" xfId="0" applyFont="1" applyBorder="1" applyAlignment="1">
      <alignment horizontal="left" vertical="center" wrapText="1"/>
    </xf>
    <xf numFmtId="0" fontId="10" fillId="0" borderId="2" xfId="0" applyFont="1" applyBorder="1" applyAlignment="1">
      <alignment horizontal="justify" vertical="center"/>
    </xf>
    <xf numFmtId="0" fontId="7" fillId="0" borderId="2" xfId="0" applyFont="1" applyBorder="1" applyAlignment="1">
      <alignment horizontal="left" wrapText="1"/>
    </xf>
    <xf numFmtId="0" fontId="0" fillId="0" borderId="3" xfId="0" applyBorder="1" applyAlignment="1"/>
    <xf numFmtId="0" fontId="0" fillId="0" borderId="4" xfId="0" applyBorder="1" applyAlignment="1"/>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1"/>
  <sheetViews>
    <sheetView tabSelected="1" view="pageBreakPreview" topLeftCell="A27" zoomScale="60" zoomScaleNormal="70" zoomScalePageLayoutView="70" workbookViewId="0">
      <selection activeCell="B31" sqref="B31"/>
    </sheetView>
  </sheetViews>
  <sheetFormatPr defaultColWidth="9.1796875" defaultRowHeight="15.5" x14ac:dyDescent="0.35"/>
  <cols>
    <col min="1" max="1" width="4.54296875" style="1" customWidth="1"/>
    <col min="2" max="2" width="56.1796875" style="1" customWidth="1"/>
    <col min="3" max="3" width="8.54296875" style="13" customWidth="1"/>
    <col min="4" max="4" width="14" style="27" customWidth="1"/>
    <col min="5" max="6" width="15.81640625" style="33" customWidth="1"/>
    <col min="7" max="16384" width="9.1796875" style="1"/>
  </cols>
  <sheetData>
    <row r="1" spans="1:6" ht="18.5" x14ac:dyDescent="0.35">
      <c r="A1" s="12" t="s">
        <v>17</v>
      </c>
      <c r="B1" s="12"/>
    </row>
    <row r="3" spans="1:6" ht="18.5" x14ac:dyDescent="0.35">
      <c r="A3" s="12" t="s">
        <v>0</v>
      </c>
      <c r="B3" s="12"/>
      <c r="C3" s="45"/>
      <c r="D3" s="45"/>
      <c r="E3" s="34"/>
      <c r="F3" s="34"/>
    </row>
    <row r="4" spans="1:6" ht="22.5" customHeight="1" x14ac:dyDescent="0.35">
      <c r="A4" s="46" t="s">
        <v>1</v>
      </c>
      <c r="B4" s="47" t="s">
        <v>2</v>
      </c>
      <c r="C4" s="46" t="s">
        <v>3</v>
      </c>
      <c r="D4" s="47" t="s">
        <v>4</v>
      </c>
      <c r="E4" s="47"/>
      <c r="F4" s="47"/>
    </row>
    <row r="5" spans="1:6" ht="31" x14ac:dyDescent="0.35">
      <c r="A5" s="46"/>
      <c r="B5" s="47"/>
      <c r="C5" s="46"/>
      <c r="D5" s="28" t="s">
        <v>5</v>
      </c>
      <c r="E5" s="35" t="s">
        <v>6</v>
      </c>
      <c r="F5" s="35" t="s">
        <v>7</v>
      </c>
    </row>
    <row r="6" spans="1:6" ht="32.25" customHeight="1" x14ac:dyDescent="0.35">
      <c r="A6" s="43"/>
      <c r="B6" s="44"/>
      <c r="C6" s="44"/>
      <c r="D6" s="43"/>
      <c r="E6" s="44"/>
      <c r="F6" s="44"/>
    </row>
    <row r="7" spans="1:6" x14ac:dyDescent="0.35">
      <c r="A7" s="2" t="s">
        <v>14</v>
      </c>
      <c r="B7" s="3" t="s">
        <v>8</v>
      </c>
      <c r="C7" s="4"/>
      <c r="D7" s="29"/>
      <c r="E7" s="36"/>
      <c r="F7" s="36"/>
    </row>
    <row r="8" spans="1:6" ht="31" x14ac:dyDescent="0.35">
      <c r="A8" s="4" t="s">
        <v>18</v>
      </c>
      <c r="B8" s="15" t="s">
        <v>19</v>
      </c>
      <c r="C8" s="7" t="s">
        <v>9</v>
      </c>
      <c r="D8" s="30">
        <v>1</v>
      </c>
      <c r="E8" s="36"/>
      <c r="F8" s="37">
        <f t="shared" ref="F8:F12" si="0">D8*E8</f>
        <v>0</v>
      </c>
    </row>
    <row r="9" spans="1:6" x14ac:dyDescent="0.35">
      <c r="A9" s="4" t="s">
        <v>20</v>
      </c>
      <c r="B9" s="6" t="s">
        <v>27</v>
      </c>
      <c r="C9" s="7" t="s">
        <v>9</v>
      </c>
      <c r="D9" s="30">
        <v>1</v>
      </c>
      <c r="E9" s="36"/>
      <c r="F9" s="37">
        <f t="shared" si="0"/>
        <v>0</v>
      </c>
    </row>
    <row r="10" spans="1:6" x14ac:dyDescent="0.35">
      <c r="A10" s="4" t="s">
        <v>23</v>
      </c>
      <c r="B10" s="15" t="s">
        <v>59</v>
      </c>
      <c r="C10" s="7" t="s">
        <v>9</v>
      </c>
      <c r="D10" s="30">
        <v>1</v>
      </c>
      <c r="E10" s="38"/>
      <c r="F10" s="8">
        <f t="shared" si="0"/>
        <v>0</v>
      </c>
    </row>
    <row r="11" spans="1:6" ht="31" x14ac:dyDescent="0.35">
      <c r="A11" s="4" t="s">
        <v>21</v>
      </c>
      <c r="B11" s="15" t="s">
        <v>44</v>
      </c>
      <c r="C11" s="7" t="s">
        <v>9</v>
      </c>
      <c r="D11" s="30">
        <v>1</v>
      </c>
      <c r="E11" s="38"/>
      <c r="F11" s="8">
        <f t="shared" si="0"/>
        <v>0</v>
      </c>
    </row>
    <row r="12" spans="1:6" x14ac:dyDescent="0.35">
      <c r="A12" s="5" t="s">
        <v>39</v>
      </c>
      <c r="B12" s="6" t="s">
        <v>10</v>
      </c>
      <c r="C12" s="7" t="s">
        <v>9</v>
      </c>
      <c r="D12" s="30">
        <v>1</v>
      </c>
      <c r="E12" s="38"/>
      <c r="F12" s="8">
        <f t="shared" si="0"/>
        <v>0</v>
      </c>
    </row>
    <row r="13" spans="1:6" x14ac:dyDescent="0.35">
      <c r="A13" s="5"/>
      <c r="B13" s="56" t="s">
        <v>15</v>
      </c>
      <c r="C13" s="57"/>
      <c r="D13" s="57"/>
      <c r="E13" s="58"/>
      <c r="F13" s="25">
        <f>SUM(F8:F12)</f>
        <v>0</v>
      </c>
    </row>
    <row r="14" spans="1:6" ht="31" x14ac:dyDescent="0.35">
      <c r="A14" s="26" t="s">
        <v>13</v>
      </c>
      <c r="B14" s="9" t="s">
        <v>25</v>
      </c>
      <c r="C14" s="10"/>
      <c r="D14" s="30"/>
      <c r="E14" s="38"/>
      <c r="F14" s="39"/>
    </row>
    <row r="15" spans="1:6" ht="256" customHeight="1" x14ac:dyDescent="0.35">
      <c r="A15" s="5" t="s">
        <v>40</v>
      </c>
      <c r="B15" s="14" t="s">
        <v>60</v>
      </c>
      <c r="C15" s="16" t="s">
        <v>9</v>
      </c>
      <c r="D15" s="30">
        <v>1</v>
      </c>
      <c r="E15" s="38"/>
      <c r="F15" s="8">
        <f t="shared" ref="F15:F20" si="1">D15*E15</f>
        <v>0</v>
      </c>
    </row>
    <row r="16" spans="1:6" ht="258" customHeight="1" x14ac:dyDescent="0.35">
      <c r="A16" s="5" t="s">
        <v>24</v>
      </c>
      <c r="B16" s="14" t="s">
        <v>61</v>
      </c>
      <c r="C16" s="16" t="s">
        <v>9</v>
      </c>
      <c r="D16" s="30">
        <v>1</v>
      </c>
      <c r="E16" s="38"/>
      <c r="F16" s="8">
        <f t="shared" si="1"/>
        <v>0</v>
      </c>
    </row>
    <row r="17" spans="1:6" ht="209" customHeight="1" x14ac:dyDescent="0.35">
      <c r="A17" s="5" t="s">
        <v>45</v>
      </c>
      <c r="B17" s="14" t="s">
        <v>65</v>
      </c>
      <c r="C17" s="16" t="s">
        <v>9</v>
      </c>
      <c r="D17" s="30">
        <v>28</v>
      </c>
      <c r="E17" s="38"/>
      <c r="F17" s="8">
        <f t="shared" si="1"/>
        <v>0</v>
      </c>
    </row>
    <row r="18" spans="1:6" ht="208.5" customHeight="1" x14ac:dyDescent="0.35">
      <c r="A18" s="5" t="s">
        <v>47</v>
      </c>
      <c r="B18" s="14" t="s">
        <v>53</v>
      </c>
      <c r="C18" s="16" t="s">
        <v>9</v>
      </c>
      <c r="D18" s="30">
        <v>4</v>
      </c>
      <c r="E18" s="38"/>
      <c r="F18" s="8">
        <f t="shared" si="1"/>
        <v>0</v>
      </c>
    </row>
    <row r="19" spans="1:6" ht="240.5" customHeight="1" x14ac:dyDescent="0.35">
      <c r="A19" s="5" t="s">
        <v>49</v>
      </c>
      <c r="B19" s="14" t="s">
        <v>66</v>
      </c>
      <c r="C19" s="16" t="s">
        <v>9</v>
      </c>
      <c r="D19" s="30">
        <v>45</v>
      </c>
      <c r="E19" s="38"/>
      <c r="F19" s="8">
        <f t="shared" si="1"/>
        <v>0</v>
      </c>
    </row>
    <row r="20" spans="1:6" ht="201.5" customHeight="1" x14ac:dyDescent="0.35">
      <c r="A20" s="5" t="s">
        <v>50</v>
      </c>
      <c r="B20" s="14" t="s">
        <v>54</v>
      </c>
      <c r="C20" s="16" t="s">
        <v>9</v>
      </c>
      <c r="D20" s="30">
        <v>2</v>
      </c>
      <c r="E20" s="38"/>
      <c r="F20" s="8">
        <f t="shared" si="1"/>
        <v>0</v>
      </c>
    </row>
    <row r="21" spans="1:6" ht="34.5" customHeight="1" x14ac:dyDescent="0.35">
      <c r="A21" s="11"/>
      <c r="B21" s="55" t="s">
        <v>37</v>
      </c>
      <c r="C21" s="52"/>
      <c r="D21" s="52"/>
      <c r="E21" s="53"/>
      <c r="F21" s="25">
        <f>SUM(F15:F16:F17:F18:F19:F20)</f>
        <v>0</v>
      </c>
    </row>
    <row r="22" spans="1:6" ht="31" x14ac:dyDescent="0.35">
      <c r="A22" s="17" t="s">
        <v>22</v>
      </c>
      <c r="B22" s="9" t="s">
        <v>26</v>
      </c>
      <c r="C22" s="7"/>
      <c r="D22" s="30"/>
      <c r="E22" s="38"/>
      <c r="F22" s="39"/>
    </row>
    <row r="23" spans="1:6" ht="235.5" customHeight="1" x14ac:dyDescent="0.35">
      <c r="A23" s="11" t="s">
        <v>41</v>
      </c>
      <c r="B23" s="14" t="s">
        <v>62</v>
      </c>
      <c r="C23" s="16" t="s">
        <v>9</v>
      </c>
      <c r="D23" s="30">
        <v>1</v>
      </c>
      <c r="E23" s="38"/>
      <c r="F23" s="8">
        <f t="shared" ref="F23:F28" si="2">D23*E23</f>
        <v>0</v>
      </c>
    </row>
    <row r="24" spans="1:6" ht="230.5" customHeight="1" x14ac:dyDescent="0.35">
      <c r="A24" s="11" t="s">
        <v>43</v>
      </c>
      <c r="B24" s="14" t="s">
        <v>63</v>
      </c>
      <c r="C24" s="16" t="s">
        <v>9</v>
      </c>
      <c r="D24" s="30">
        <v>1</v>
      </c>
      <c r="E24" s="38"/>
      <c r="F24" s="8">
        <f t="shared" si="2"/>
        <v>0</v>
      </c>
    </row>
    <row r="25" spans="1:6" ht="247" customHeight="1" x14ac:dyDescent="0.35">
      <c r="A25" s="11" t="s">
        <v>46</v>
      </c>
      <c r="B25" s="14" t="s">
        <v>67</v>
      </c>
      <c r="C25" s="16" t="s">
        <v>9</v>
      </c>
      <c r="D25" s="30">
        <v>28</v>
      </c>
      <c r="E25" s="38"/>
      <c r="F25" s="8">
        <f t="shared" si="2"/>
        <v>0</v>
      </c>
    </row>
    <row r="26" spans="1:6" ht="222.5" customHeight="1" x14ac:dyDescent="0.35">
      <c r="A26" s="11" t="s">
        <v>48</v>
      </c>
      <c r="B26" s="14" t="s">
        <v>55</v>
      </c>
      <c r="C26" s="16"/>
      <c r="D26" s="30">
        <v>4</v>
      </c>
      <c r="E26" s="38"/>
      <c r="F26" s="8">
        <f t="shared" si="2"/>
        <v>0</v>
      </c>
    </row>
    <row r="27" spans="1:6" ht="259" customHeight="1" x14ac:dyDescent="0.35">
      <c r="A27" s="11" t="s">
        <v>51</v>
      </c>
      <c r="B27" s="14" t="s">
        <v>68</v>
      </c>
      <c r="C27" s="16"/>
      <c r="D27" s="30">
        <v>45</v>
      </c>
      <c r="E27" s="38"/>
      <c r="F27" s="8">
        <f t="shared" si="2"/>
        <v>0</v>
      </c>
    </row>
    <row r="28" spans="1:6" ht="210" customHeight="1" x14ac:dyDescent="0.35">
      <c r="A28" s="11" t="s">
        <v>52</v>
      </c>
      <c r="B28" s="14" t="s">
        <v>56</v>
      </c>
      <c r="C28" s="16"/>
      <c r="D28" s="30">
        <v>2</v>
      </c>
      <c r="E28" s="38"/>
      <c r="F28" s="8">
        <f t="shared" si="2"/>
        <v>0</v>
      </c>
    </row>
    <row r="29" spans="1:6" x14ac:dyDescent="0.35">
      <c r="A29" s="11"/>
      <c r="B29" s="55" t="s">
        <v>38</v>
      </c>
      <c r="C29" s="52"/>
      <c r="D29" s="52"/>
      <c r="E29" s="53"/>
      <c r="F29" s="25">
        <f>SUM(F23:F24:F25:F26:F27:F28)</f>
        <v>0</v>
      </c>
    </row>
    <row r="30" spans="1:6" x14ac:dyDescent="0.35">
      <c r="A30" s="18" t="s">
        <v>28</v>
      </c>
      <c r="B30" s="19" t="s">
        <v>29</v>
      </c>
      <c r="C30" s="16"/>
      <c r="D30" s="30"/>
      <c r="E30" s="38"/>
      <c r="F30" s="39"/>
    </row>
    <row r="31" spans="1:6" ht="227" customHeight="1" x14ac:dyDescent="0.35">
      <c r="A31" s="17" t="s">
        <v>30</v>
      </c>
      <c r="B31" s="14" t="s">
        <v>64</v>
      </c>
      <c r="C31" s="7" t="s">
        <v>9</v>
      </c>
      <c r="D31" s="30">
        <v>1</v>
      </c>
      <c r="E31" s="38"/>
      <c r="F31" s="8">
        <f>D31*E31</f>
        <v>0</v>
      </c>
    </row>
    <row r="32" spans="1:6" x14ac:dyDescent="0.35">
      <c r="A32" s="18"/>
      <c r="B32" s="54" t="s">
        <v>31</v>
      </c>
      <c r="C32" s="52"/>
      <c r="D32" s="52"/>
      <c r="E32" s="53"/>
      <c r="F32" s="25">
        <f>SUM(F31)</f>
        <v>0</v>
      </c>
    </row>
    <row r="33" spans="1:6" x14ac:dyDescent="0.35">
      <c r="A33" s="22" t="s">
        <v>32</v>
      </c>
      <c r="B33" s="23" t="s">
        <v>33</v>
      </c>
      <c r="C33" s="10"/>
      <c r="D33" s="31"/>
      <c r="E33" s="40"/>
      <c r="F33" s="25"/>
    </row>
    <row r="34" spans="1:6" ht="351.5" customHeight="1" x14ac:dyDescent="0.35">
      <c r="A34" s="20" t="s">
        <v>34</v>
      </c>
      <c r="B34" s="21" t="s">
        <v>58</v>
      </c>
      <c r="C34" s="7" t="s">
        <v>9</v>
      </c>
      <c r="D34" s="30">
        <v>1</v>
      </c>
      <c r="E34" s="40"/>
      <c r="F34" s="8">
        <f>D34*E34</f>
        <v>0</v>
      </c>
    </row>
    <row r="35" spans="1:6" ht="64.5" customHeight="1" x14ac:dyDescent="0.35">
      <c r="A35" s="24" t="s">
        <v>35</v>
      </c>
      <c r="B35" s="14" t="s">
        <v>57</v>
      </c>
      <c r="C35" s="7" t="s">
        <v>9</v>
      </c>
      <c r="D35" s="30">
        <v>1</v>
      </c>
      <c r="E35" s="40"/>
      <c r="F35" s="8">
        <f>D35*E35</f>
        <v>0</v>
      </c>
    </row>
    <row r="36" spans="1:6" x14ac:dyDescent="0.35">
      <c r="A36" s="24"/>
      <c r="B36" s="51" t="s">
        <v>36</v>
      </c>
      <c r="C36" s="52"/>
      <c r="D36" s="52"/>
      <c r="E36" s="53"/>
      <c r="F36" s="25">
        <f>SUM(F34:F35)</f>
        <v>0</v>
      </c>
    </row>
    <row r="37" spans="1:6" x14ac:dyDescent="0.35">
      <c r="A37" s="48" t="s">
        <v>16</v>
      </c>
      <c r="B37" s="49"/>
      <c r="C37" s="49"/>
      <c r="D37" s="49"/>
      <c r="E37" s="50"/>
      <c r="F37" s="25">
        <f>SUM(F13+F21+F29+F32+F36)</f>
        <v>0</v>
      </c>
    </row>
    <row r="38" spans="1:6" x14ac:dyDescent="0.35">
      <c r="A38" s="48" t="s">
        <v>11</v>
      </c>
      <c r="B38" s="49"/>
      <c r="C38" s="49"/>
      <c r="D38" s="49"/>
      <c r="E38" s="50"/>
      <c r="F38" s="25">
        <f>F37*0.21</f>
        <v>0</v>
      </c>
    </row>
    <row r="39" spans="1:6" x14ac:dyDescent="0.35">
      <c r="A39" s="48" t="s">
        <v>12</v>
      </c>
      <c r="B39" s="49"/>
      <c r="C39" s="49"/>
      <c r="D39" s="49"/>
      <c r="E39" s="50"/>
      <c r="F39" s="25">
        <f>SUM(F37:F38)</f>
        <v>0</v>
      </c>
    </row>
    <row r="40" spans="1:6" ht="85.5" customHeight="1" x14ac:dyDescent="0.35">
      <c r="B40" s="41" t="s">
        <v>42</v>
      </c>
      <c r="C40" s="42"/>
      <c r="D40" s="42"/>
      <c r="E40" s="42"/>
      <c r="F40" s="42"/>
    </row>
    <row r="41" spans="1:6" x14ac:dyDescent="0.35">
      <c r="D41" s="32"/>
    </row>
  </sheetData>
  <mergeCells count="15">
    <mergeCell ref="B40:F40"/>
    <mergeCell ref="A6:F6"/>
    <mergeCell ref="C3:D3"/>
    <mergeCell ref="A4:A5"/>
    <mergeCell ref="B4:B5"/>
    <mergeCell ref="C4:C5"/>
    <mergeCell ref="D4:F4"/>
    <mergeCell ref="A37:E37"/>
    <mergeCell ref="A38:E38"/>
    <mergeCell ref="A39:E39"/>
    <mergeCell ref="B36:E36"/>
    <mergeCell ref="B32:E32"/>
    <mergeCell ref="B29:E29"/>
    <mergeCell ref="B13:E13"/>
    <mergeCell ref="B21:E21"/>
  </mergeCells>
  <pageMargins left="0.31496062992125984" right="0.19685039370078741" top="0.78740157480314965" bottom="0.39370078740157483" header="0.31496062992125984" footer="0.31496062992125984"/>
  <pageSetup paperSize="9"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68B77A-6ABE-4867-8639-84B2510CCF22}">
  <ds:schemaRefs>
    <ds:schemaRef ds:uri="60da2cae-3f3d-47cd-af26-4a5804e8a6e5"/>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caf4d439-d6d9-4f54-909c-aebbb5daece1"/>
    <ds:schemaRef ds:uri="http://www.w3.org/XML/1998/namespace"/>
  </ds:schemaRefs>
</ds:datastoreItem>
</file>

<file path=customXml/itemProps2.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7BE48C-C350-4221-8968-DA2D426C5C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Diana Grigoniene</cp:lastModifiedBy>
  <cp:revision/>
  <cp:lastPrinted>2019-10-23T11:45:03Z</cp:lastPrinted>
  <dcterms:created xsi:type="dcterms:W3CDTF">2017-02-27T06:43:29Z</dcterms:created>
  <dcterms:modified xsi:type="dcterms:W3CDTF">2020-09-15T12:16:13Z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